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6.2.2" sheetId="1" r:id="rId4"/>
  </sheets>
  <definedNames/>
  <calcPr/>
</workbook>
</file>

<file path=xl/sharedStrings.xml><?xml version="1.0" encoding="utf-8"?>
<sst xmlns="http://schemas.openxmlformats.org/spreadsheetml/2006/main" count="50" uniqueCount="39">
  <si>
    <t>Table 6.2.2: Timber and Mineral Resource Products Supplied by Natural Resources Development Corporation Limited, 2017 - 2021</t>
  </si>
  <si>
    <t>Product Type</t>
  </si>
  <si>
    <t>Customer Group</t>
  </si>
  <si>
    <t>Unit</t>
  </si>
  <si>
    <t>Timber (Primary Product)</t>
  </si>
  <si>
    <t>Logs/Poles/sawn</t>
  </si>
  <si>
    <t>Commercial and Private individual</t>
  </si>
  <si>
    <t>Cft.</t>
  </si>
  <si>
    <t>Rural/Concessional</t>
  </si>
  <si>
    <t>Dzongs/Lhakhang/ Govt. Project Construction</t>
  </si>
  <si>
    <t>Timber (Secondary Product)</t>
  </si>
  <si>
    <t xml:space="preserve">Joinery-Flooring </t>
  </si>
  <si>
    <t>All categories of customers</t>
  </si>
  <si>
    <t>Sq.ft</t>
  </si>
  <si>
    <t>…</t>
  </si>
  <si>
    <t>Joinery-Paneling</t>
  </si>
  <si>
    <t>Timber (By-product)</t>
  </si>
  <si>
    <t>Post</t>
  </si>
  <si>
    <t>Nos.</t>
  </si>
  <si>
    <t>Woodchips</t>
  </si>
  <si>
    <r>
      <rPr>
        <rFont val="myraid pro"/>
        <color theme="1"/>
        <sz val="10.0"/>
      </rPr>
      <t>M</t>
    </r>
    <r>
      <rPr>
        <rFont val="Myraid pro"/>
        <color theme="1"/>
        <sz val="10.0"/>
        <vertAlign val="superscript"/>
      </rPr>
      <t>3</t>
    </r>
  </si>
  <si>
    <t>Firewood</t>
  </si>
  <si>
    <r>
      <rPr>
        <rFont val="myraid pro"/>
        <color theme="1"/>
        <sz val="10.0"/>
      </rPr>
      <t>M</t>
    </r>
    <r>
      <rPr>
        <rFont val="Myraid pro"/>
        <color theme="1"/>
        <sz val="10.0"/>
        <vertAlign val="superscript"/>
      </rPr>
      <t>3</t>
    </r>
  </si>
  <si>
    <t>Briquettes</t>
  </si>
  <si>
    <t>Kg.</t>
  </si>
  <si>
    <t>Non-Wood Product (Mineral Product)</t>
  </si>
  <si>
    <t xml:space="preserve">Sand </t>
  </si>
  <si>
    <t>All categories of customers except rural</t>
  </si>
  <si>
    <r>
      <rPr>
        <rFont val="myraid pro"/>
        <color theme="1"/>
        <sz val="10.0"/>
      </rPr>
      <t>M</t>
    </r>
    <r>
      <rPr>
        <rFont val="Myraid pro"/>
        <color theme="1"/>
        <sz val="10.0"/>
        <vertAlign val="superscript"/>
      </rPr>
      <t>3</t>
    </r>
  </si>
  <si>
    <t>Rural</t>
  </si>
  <si>
    <r>
      <rPr>
        <rFont val="myraid pro"/>
        <color theme="1"/>
        <sz val="10.0"/>
      </rPr>
      <t>M</t>
    </r>
    <r>
      <rPr>
        <rFont val="Myraid pro"/>
        <color theme="1"/>
        <sz val="10.0"/>
        <vertAlign val="superscript"/>
      </rPr>
      <t>3</t>
    </r>
  </si>
  <si>
    <t>Stone (Domestic supply)</t>
  </si>
  <si>
    <t>Stone aggregate from crushing plant</t>
  </si>
  <si>
    <t xml:space="preserve">All categories of customers </t>
  </si>
  <si>
    <t>Stone export</t>
  </si>
  <si>
    <t>Exporter</t>
  </si>
  <si>
    <t>MT</t>
  </si>
  <si>
    <t>Note: Product supplied here refers to sold only.</t>
  </si>
  <si>
    <t>Source: Natural Resources Development Corporation Ltd.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</si>
</sst>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.0_);_(* \(#,##0.0\);_(* &quot;-&quot;??_);_(@_)"/>
    <numFmt numFmtId="165" formatCode="_(* #,##0.00_);_(* \(#,##0.00\);_(* &quot;-&quot;??_);_(@_)"/>
  </numFmts>
  <fonts count="6">
    <font>
      <sz val="11.0"/>
      <color theme="1"/>
      <name val="Calibri"/>
      <scheme val="minor"/>
    </font>
    <font>
      <b/>
      <sz val="12.0"/>
      <color theme="1"/>
      <name val="Myraid pro"/>
    </font>
    <font/>
    <font>
      <sz val="10.0"/>
      <color theme="1"/>
      <name val="Myraid pro"/>
    </font>
    <font>
      <b/>
      <sz val="10.0"/>
      <color theme="1"/>
      <name val="Myraid pro"/>
    </font>
    <font>
      <i/>
      <sz val="10.0"/>
      <color theme="1"/>
      <name val="Myraid pro"/>
    </font>
  </fonts>
  <fills count="2">
    <fill>
      <patternFill patternType="none"/>
    </fill>
    <fill>
      <patternFill patternType="lightGray"/>
    </fill>
  </fills>
  <borders count="5">
    <border/>
    <border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left" shrinkToFit="0" vertical="center" wrapText="1"/>
    </xf>
    <xf borderId="1" fillId="0" fontId="2" numFmtId="0" xfId="0" applyBorder="1" applyFont="1"/>
    <xf borderId="0" fillId="0" fontId="3" numFmtId="0" xfId="0" applyFont="1"/>
    <xf borderId="2" fillId="0" fontId="4" numFmtId="0" xfId="0" applyAlignment="1" applyBorder="1" applyFont="1">
      <alignment shrinkToFit="0" vertical="center" wrapText="1"/>
    </xf>
    <xf borderId="2" fillId="0" fontId="4" numFmtId="0" xfId="0" applyAlignment="1" applyBorder="1" applyFont="1">
      <alignment horizontal="left" shrinkToFit="0" vertical="center" wrapText="1"/>
    </xf>
    <xf borderId="2" fillId="0" fontId="4" numFmtId="0" xfId="0" applyAlignment="1" applyBorder="1" applyFont="1">
      <alignment horizontal="center" shrinkToFit="0" vertical="center" wrapText="1"/>
    </xf>
    <xf borderId="0" fillId="0" fontId="4" numFmtId="0" xfId="0" applyFont="1"/>
    <xf borderId="0" fillId="0" fontId="4" numFmtId="0" xfId="0" applyAlignment="1" applyFont="1">
      <alignment shrinkToFit="0" vertical="center" wrapText="1"/>
    </xf>
    <xf borderId="0" fillId="0" fontId="3" numFmtId="0" xfId="0" applyAlignment="1" applyFont="1">
      <alignment horizontal="left" shrinkToFit="0" vertical="center" wrapText="1"/>
    </xf>
    <xf borderId="0" fillId="0" fontId="3" numFmtId="0" xfId="0" applyAlignment="1" applyFont="1">
      <alignment horizontal="center" vertical="center"/>
    </xf>
    <xf borderId="0" fillId="0" fontId="3" numFmtId="0" xfId="0" applyAlignment="1" applyFont="1">
      <alignment vertical="center"/>
    </xf>
    <xf borderId="0" fillId="0" fontId="3" numFmtId="0" xfId="0" applyAlignment="1" applyFont="1">
      <alignment horizontal="left" vertical="center"/>
    </xf>
    <xf borderId="0" fillId="0" fontId="3" numFmtId="164" xfId="0" applyAlignment="1" applyFont="1" applyNumberFormat="1">
      <alignment vertical="center"/>
    </xf>
    <xf borderId="0" fillId="0" fontId="3" numFmtId="165" xfId="0" applyAlignment="1" applyFont="1" applyNumberFormat="1">
      <alignment vertical="center"/>
    </xf>
    <xf borderId="3" fillId="0" fontId="4" numFmtId="0" xfId="0" applyAlignment="1" applyBorder="1" applyFont="1">
      <alignment shrinkToFit="0" vertical="center" wrapText="1"/>
    </xf>
    <xf borderId="3" fillId="0" fontId="3" numFmtId="0" xfId="0" applyAlignment="1" applyBorder="1" applyFont="1">
      <alignment horizontal="left" shrinkToFit="0" vertical="center" wrapText="1"/>
    </xf>
    <xf borderId="3" fillId="0" fontId="3" numFmtId="0" xfId="0" applyAlignment="1" applyBorder="1" applyFont="1">
      <alignment horizontal="center" vertical="center"/>
    </xf>
    <xf borderId="3" fillId="0" fontId="3" numFmtId="164" xfId="0" applyAlignment="1" applyBorder="1" applyFont="1" applyNumberFormat="1">
      <alignment vertical="center"/>
    </xf>
    <xf borderId="3" fillId="0" fontId="3" numFmtId="165" xfId="0" applyAlignment="1" applyBorder="1" applyFont="1" applyNumberFormat="1">
      <alignment vertical="center"/>
    </xf>
    <xf quotePrefix="1" borderId="0" fillId="0" fontId="3" numFmtId="164" xfId="0" applyAlignment="1" applyFont="1" applyNumberFormat="1">
      <alignment horizontal="right" vertical="center"/>
    </xf>
    <xf borderId="4" fillId="0" fontId="3" numFmtId="0" xfId="0" applyAlignment="1" applyBorder="1" applyFont="1">
      <alignment horizontal="left" vertical="center"/>
    </xf>
    <xf borderId="4" fillId="0" fontId="2" numFmtId="0" xfId="0" applyBorder="1" applyFont="1"/>
    <xf borderId="4" fillId="0" fontId="3" numFmtId="0" xfId="0" applyAlignment="1" applyBorder="1" applyFont="1">
      <alignment horizontal="center" vertical="center"/>
    </xf>
    <xf quotePrefix="1" borderId="4" fillId="0" fontId="3" numFmtId="164" xfId="0" applyAlignment="1" applyBorder="1" applyFont="1" applyNumberFormat="1">
      <alignment horizontal="right" vertical="center"/>
    </xf>
    <xf borderId="4" fillId="0" fontId="3" numFmtId="164" xfId="0" applyAlignment="1" applyBorder="1" applyFont="1" applyNumberFormat="1">
      <alignment vertical="center"/>
    </xf>
    <xf borderId="4" fillId="0" fontId="3" numFmtId="165" xfId="0" applyAlignment="1" applyBorder="1" applyFont="1" applyNumberFormat="1">
      <alignment vertical="center"/>
    </xf>
    <xf borderId="0" fillId="0" fontId="4" numFmtId="0" xfId="0" applyAlignment="1" applyFont="1">
      <alignment vertical="center"/>
    </xf>
    <xf borderId="3" fillId="0" fontId="4" numFmtId="0" xfId="0" applyAlignment="1" applyBorder="1" applyFont="1">
      <alignment vertical="center"/>
    </xf>
    <xf borderId="0" fillId="0" fontId="3" numFmtId="164" xfId="0" applyAlignment="1" applyFont="1" applyNumberFormat="1">
      <alignment horizontal="right" vertical="center"/>
    </xf>
    <xf borderId="1" fillId="0" fontId="3" numFmtId="0" xfId="0" applyAlignment="1" applyBorder="1" applyFont="1">
      <alignment horizontal="left" vertical="center"/>
    </xf>
    <xf borderId="1" fillId="0" fontId="3" numFmtId="0" xfId="0" applyAlignment="1" applyBorder="1" applyFont="1">
      <alignment horizontal="left" shrinkToFit="0" vertical="center" wrapText="1"/>
    </xf>
    <xf borderId="1" fillId="0" fontId="3" numFmtId="0" xfId="0" applyAlignment="1" applyBorder="1" applyFont="1">
      <alignment horizontal="center" vertical="center"/>
    </xf>
    <xf borderId="1" fillId="0" fontId="3" numFmtId="164" xfId="0" applyAlignment="1" applyBorder="1" applyFont="1" applyNumberFormat="1">
      <alignment vertical="center"/>
    </xf>
    <xf borderId="1" fillId="0" fontId="3" numFmtId="165" xfId="0" applyAlignment="1" applyBorder="1" applyFont="1" applyNumberFormat="1">
      <alignment vertical="center"/>
    </xf>
    <xf borderId="0" fillId="0" fontId="5" numFmtId="0" xfId="0" applyAlignment="1" applyFont="1">
      <alignment vertical="center"/>
    </xf>
    <xf borderId="0" fillId="0" fontId="3" numFmtId="0" xfId="0" applyAlignment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8.71"/>
    <col customWidth="1" min="2" max="2" width="32.57"/>
    <col customWidth="1" min="3" max="3" width="9.29"/>
    <col customWidth="1" min="4" max="5" width="13.57"/>
    <col customWidth="1" min="6" max="6" width="14.57"/>
    <col customWidth="1" min="7" max="7" width="13.57"/>
    <col customWidth="1" min="8" max="8" width="12.57"/>
    <col customWidth="1" min="9" max="26" width="9.14"/>
  </cols>
  <sheetData>
    <row r="1" ht="29.2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1.0" customHeight="1">
      <c r="A2" s="4" t="s">
        <v>1</v>
      </c>
      <c r="B2" s="5" t="s">
        <v>2</v>
      </c>
      <c r="C2" s="6" t="s">
        <v>3</v>
      </c>
      <c r="D2" s="4">
        <v>2017.0</v>
      </c>
      <c r="E2" s="4">
        <v>2018.0</v>
      </c>
      <c r="F2" s="4">
        <v>2019.0</v>
      </c>
      <c r="G2" s="4">
        <v>2020.0</v>
      </c>
      <c r="H2" s="4">
        <v>2021.0</v>
      </c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2.75" customHeight="1">
      <c r="A3" s="8" t="s">
        <v>4</v>
      </c>
      <c r="B3" s="9"/>
      <c r="C3" s="10"/>
      <c r="D3" s="11"/>
      <c r="E3" s="11"/>
      <c r="F3" s="11"/>
      <c r="G3" s="11"/>
      <c r="H3" s="11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75" customHeight="1">
      <c r="A4" s="12" t="s">
        <v>5</v>
      </c>
      <c r="B4" s="9" t="s">
        <v>6</v>
      </c>
      <c r="C4" s="10" t="s">
        <v>7</v>
      </c>
      <c r="D4" s="13">
        <v>1261300.6600000001</v>
      </c>
      <c r="E4" s="13">
        <v>1505524.63</v>
      </c>
      <c r="F4" s="13">
        <v>1820026.95</v>
      </c>
      <c r="G4" s="13">
        <v>1126740.819</v>
      </c>
      <c r="H4" s="14">
        <v>1521279.4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2.75" customHeight="1">
      <c r="A5" s="12" t="s">
        <v>5</v>
      </c>
      <c r="B5" s="9" t="s">
        <v>8</v>
      </c>
      <c r="C5" s="10" t="s">
        <v>7</v>
      </c>
      <c r="D5" s="13">
        <v>15309.29</v>
      </c>
      <c r="E5" s="13">
        <v>15128.03</v>
      </c>
      <c r="F5" s="13">
        <v>35415.93</v>
      </c>
      <c r="G5" s="13">
        <v>7158.77</v>
      </c>
      <c r="H5" s="14">
        <v>35288.8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30.0" customHeight="1">
      <c r="A6" s="12" t="s">
        <v>5</v>
      </c>
      <c r="B6" s="9" t="s">
        <v>9</v>
      </c>
      <c r="C6" s="10" t="s">
        <v>7</v>
      </c>
      <c r="D6" s="13">
        <v>196765.57</v>
      </c>
      <c r="E6" s="13">
        <v>184444.02</v>
      </c>
      <c r="F6" s="13">
        <v>199285.46</v>
      </c>
      <c r="G6" s="13">
        <v>552156.5599999999</v>
      </c>
      <c r="H6" s="14">
        <v>249851.8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2.75" customHeight="1">
      <c r="A7" s="15" t="s">
        <v>10</v>
      </c>
      <c r="B7" s="16"/>
      <c r="C7" s="17"/>
      <c r="D7" s="18"/>
      <c r="E7" s="18"/>
      <c r="F7" s="18"/>
      <c r="G7" s="18"/>
      <c r="H7" s="19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2.75" customHeight="1">
      <c r="A8" s="12" t="s">
        <v>11</v>
      </c>
      <c r="B8" s="9" t="s">
        <v>12</v>
      </c>
      <c r="C8" s="10" t="s">
        <v>13</v>
      </c>
      <c r="D8" s="20" t="s">
        <v>14</v>
      </c>
      <c r="E8" s="13">
        <v>22844.09</v>
      </c>
      <c r="F8" s="13">
        <v>26857.86</v>
      </c>
      <c r="G8" s="13">
        <v>52470.47</v>
      </c>
      <c r="H8" s="14">
        <v>83877.62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2.75" customHeight="1">
      <c r="A9" s="21" t="s">
        <v>15</v>
      </c>
      <c r="B9" s="22"/>
      <c r="C9" s="23" t="s">
        <v>13</v>
      </c>
      <c r="D9" s="24" t="s">
        <v>14</v>
      </c>
      <c r="E9" s="25">
        <v>31579.650000000005</v>
      </c>
      <c r="F9" s="25">
        <v>82329.73</v>
      </c>
      <c r="G9" s="25">
        <v>103509.19</v>
      </c>
      <c r="H9" s="26">
        <v>134540.74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2.75" customHeight="1">
      <c r="A10" s="27" t="s">
        <v>16</v>
      </c>
      <c r="B10" s="9"/>
      <c r="C10" s="10"/>
      <c r="D10" s="13"/>
      <c r="E10" s="13"/>
      <c r="F10" s="13"/>
      <c r="G10" s="13"/>
      <c r="H10" s="14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2.75" customHeight="1">
      <c r="A11" s="12" t="s">
        <v>17</v>
      </c>
      <c r="B11" s="9" t="s">
        <v>12</v>
      </c>
      <c r="C11" s="10" t="s">
        <v>18</v>
      </c>
      <c r="D11" s="13">
        <v>14785.0</v>
      </c>
      <c r="E11" s="13">
        <v>12589.0</v>
      </c>
      <c r="F11" s="13">
        <v>9301.0</v>
      </c>
      <c r="G11" s="13">
        <v>13246.0</v>
      </c>
      <c r="H11" s="14">
        <v>6591.0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2.75" customHeight="1">
      <c r="A12" s="12" t="s">
        <v>19</v>
      </c>
      <c r="C12" s="10" t="s">
        <v>20</v>
      </c>
      <c r="D12" s="13">
        <v>6621.7614</v>
      </c>
      <c r="E12" s="13">
        <v>9830.151</v>
      </c>
      <c r="F12" s="13">
        <v>2774.45</v>
      </c>
      <c r="G12" s="13">
        <v>1111.6399999999999</v>
      </c>
      <c r="H12" s="14">
        <v>342.88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2.75" customHeight="1">
      <c r="A13" s="12" t="s">
        <v>21</v>
      </c>
      <c r="C13" s="10" t="s">
        <v>22</v>
      </c>
      <c r="D13" s="13">
        <v>34452.0</v>
      </c>
      <c r="E13" s="13">
        <v>32949.91</v>
      </c>
      <c r="F13" s="13">
        <v>37537.54</v>
      </c>
      <c r="G13" s="13">
        <v>30067.739999999998</v>
      </c>
      <c r="H13" s="14">
        <v>44477.19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.75" customHeight="1">
      <c r="A14" s="12" t="s">
        <v>23</v>
      </c>
      <c r="C14" s="10" t="s">
        <v>24</v>
      </c>
      <c r="D14" s="13">
        <v>185340.0</v>
      </c>
      <c r="E14" s="13">
        <v>215040.0</v>
      </c>
      <c r="F14" s="13">
        <v>196290.0</v>
      </c>
      <c r="G14" s="13">
        <v>334560.0</v>
      </c>
      <c r="H14" s="14">
        <v>167820.0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2.75" customHeight="1">
      <c r="A15" s="28" t="s">
        <v>25</v>
      </c>
      <c r="B15" s="16"/>
      <c r="C15" s="17"/>
      <c r="D15" s="18"/>
      <c r="E15" s="18"/>
      <c r="F15" s="18"/>
      <c r="G15" s="18"/>
      <c r="H15" s="19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29.25" customHeight="1">
      <c r="A16" s="12" t="s">
        <v>26</v>
      </c>
      <c r="B16" s="9" t="s">
        <v>27</v>
      </c>
      <c r="C16" s="10" t="s">
        <v>28</v>
      </c>
      <c r="D16" s="13">
        <f t="shared" ref="D16:G16" si="1">501010.53-D17</f>
        <v>493802.53</v>
      </c>
      <c r="E16" s="13">
        <f t="shared" si="1"/>
        <v>494654.28</v>
      </c>
      <c r="F16" s="13">
        <f t="shared" si="1"/>
        <v>490917.28</v>
      </c>
      <c r="G16" s="13">
        <f t="shared" si="1"/>
        <v>491249.78</v>
      </c>
      <c r="H16" s="14">
        <v>391156.96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2.75" customHeight="1">
      <c r="A17" s="12" t="s">
        <v>26</v>
      </c>
      <c r="B17" s="9" t="s">
        <v>29</v>
      </c>
      <c r="C17" s="10" t="s">
        <v>30</v>
      </c>
      <c r="D17" s="13">
        <v>7208.0</v>
      </c>
      <c r="E17" s="13">
        <v>6356.25</v>
      </c>
      <c r="F17" s="13">
        <v>10093.25</v>
      </c>
      <c r="G17" s="13">
        <v>9760.75</v>
      </c>
      <c r="H17" s="14">
        <v>5533.5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2.75" customHeight="1">
      <c r="A18" s="12" t="s">
        <v>31</v>
      </c>
      <c r="B18" s="9" t="s">
        <v>27</v>
      </c>
      <c r="C18" s="10" t="s">
        <v>7</v>
      </c>
      <c r="D18" s="29">
        <f>5378333-191380.28</f>
        <v>5186952.72</v>
      </c>
      <c r="E18" s="29">
        <f>12359780.74-4417601.86</f>
        <v>7942178.88</v>
      </c>
      <c r="F18" s="29">
        <f>25311132.94-13441374.9</f>
        <v>11869758.04</v>
      </c>
      <c r="G18" s="13">
        <f>13019298.5402-7916210.68</f>
        <v>5103087.86</v>
      </c>
      <c r="H18" s="14">
        <v>8074315.8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2.75" customHeight="1">
      <c r="A19" s="9" t="s">
        <v>32</v>
      </c>
      <c r="B19" s="9" t="s">
        <v>33</v>
      </c>
      <c r="C19" s="10" t="s">
        <v>7</v>
      </c>
      <c r="D19" s="29">
        <v>1004746.0</v>
      </c>
      <c r="E19" s="29">
        <v>984522.38</v>
      </c>
      <c r="F19" s="29">
        <v>931824.83</v>
      </c>
      <c r="G19" s="13">
        <v>704727.26</v>
      </c>
      <c r="H19" s="14">
        <v>2716767.1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2.75" customHeight="1">
      <c r="A20" s="30" t="s">
        <v>34</v>
      </c>
      <c r="B20" s="31" t="s">
        <v>35</v>
      </c>
      <c r="C20" s="32" t="s">
        <v>36</v>
      </c>
      <c r="D20" s="33">
        <f>191380.28/23.32</f>
        <v>8206.701544</v>
      </c>
      <c r="E20" s="33">
        <f>4417601.8632/23.32</f>
        <v>189434.0422</v>
      </c>
      <c r="F20" s="33">
        <f>13441374.9028/23.32</f>
        <v>576388.2891</v>
      </c>
      <c r="G20" s="33">
        <f>7916210.6784/23.32</f>
        <v>339460.1492</v>
      </c>
      <c r="H20" s="34">
        <v>627021.4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2.75" customHeight="1">
      <c r="A21" s="35" t="s">
        <v>37</v>
      </c>
      <c r="B21" s="36"/>
      <c r="C21" s="10"/>
      <c r="D21" s="11"/>
      <c r="E21" s="11"/>
      <c r="F21" s="11"/>
      <c r="G21" s="1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2.75" customHeight="1">
      <c r="A22" s="35" t="s">
        <v>38</v>
      </c>
      <c r="B22" s="36"/>
      <c r="C22" s="10"/>
      <c r="D22" s="11"/>
      <c r="E22" s="11"/>
      <c r="F22" s="11"/>
      <c r="G22" s="11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2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2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2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2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2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2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2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2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3">
    <mergeCell ref="A1:H1"/>
    <mergeCell ref="B8:B9"/>
    <mergeCell ref="B11:B14"/>
  </mergeCells>
  <printOptions/>
  <pageMargins bottom="0.75" footer="0.0" header="0.0" left="0.15" right="0.058333333333333334" top="0.3"/>
  <pageSetup paperSize="9" scale="85" orientation="landscape"/>
  <drawing r:id="rId1"/>
</worksheet>
</file>